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Flussi " sheetId="6" r:id="rId1"/>
    <sheet name="Variazione pendenti" sheetId="7" r:id="rId2"/>
    <sheet name="Stratigrafia pendenti" sheetId="21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D39" i="6" l="1"/>
  <c r="C39" i="6"/>
  <c r="H39" i="6"/>
  <c r="G39" i="6"/>
  <c r="D30" i="6"/>
  <c r="C30" i="6"/>
  <c r="H30" i="6"/>
  <c r="G30" i="6"/>
  <c r="G32" i="6" s="1"/>
  <c r="D21" i="6"/>
  <c r="C21" i="6"/>
  <c r="H21" i="6"/>
  <c r="G21" i="6"/>
  <c r="D12" i="6"/>
  <c r="C12" i="6"/>
  <c r="H12" i="6"/>
  <c r="G12" i="6"/>
  <c r="G14" i="6" l="1"/>
  <c r="C14" i="6"/>
  <c r="C23" i="6"/>
  <c r="C32" i="6"/>
  <c r="G41" i="6"/>
  <c r="G23" i="6"/>
  <c r="C41" i="6"/>
  <c r="F39" i="6" l="1"/>
  <c r="E39" i="6"/>
  <c r="F30" i="6"/>
  <c r="E30" i="6"/>
  <c r="F21" i="6"/>
  <c r="E21" i="6"/>
  <c r="F12" i="6"/>
  <c r="E12" i="6"/>
  <c r="E14" i="6" l="1"/>
  <c r="E23" i="6"/>
  <c r="E41" i="6"/>
  <c r="E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<sst xmlns="http://schemas.openxmlformats.org/spreadsheetml/2006/main" count="119" uniqueCount="43">
  <si>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</si>
  <si>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</si>
  <si>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</si>
  <si>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</si>
  <si>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</si>
  <si>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</si>
  <si>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</si>
  <si>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</si>
  <si>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</si>
  <si>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</si>
  <si>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</si>
  <si>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</si>
  <si>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</si>
  <si>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</si>
  <si>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</si>
  <si>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</si>
  <si>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</si>
  <si>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</si>
  <si>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</si>
  <si>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</si>
  <si>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</si>
  <si>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</si>
  <si>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</si>
  <si>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</si>
  <si>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</si>
  <si>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</si>
  <si>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</si>
  <si>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</si>
  <si>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</si>
  <si>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</si>
  <si>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>Iscritti 2018</t>
  </si>
  <si>
    <t>Definiti 2018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</si>
  <si>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</si>
  <si>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</si>
  <si>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</si>
  <si>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>Pendenti al 31/12/2017</t>
  </si>
  <si>
    <t>Fino al 2009</t>
  </si>
  <si>
    <t>Anni 2018 - 30 settembre 2020</t>
  </si>
  <si>
    <t>Iscritti 
gen-sett 2020</t>
  </si>
  <si>
    <t>Definiti gen-sett 2020</t>
  </si>
  <si>
    <t>Pendenti al 30/09/2020</t>
  </si>
  <si>
    <t>Pendenti al 30 settembre 2020</t>
  </si>
  <si>
    <t>Ultimo aggiornamento del sistema di rilevazione avvenuto il 9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</si>
</sst>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7">
    <cellStyle name="Normale" xfId="0" builtinId="0"/>
    <cellStyle name="Normale 2" xfId="4"/>
    <cellStyle name="Normale 2 2" xfId="2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J30" sqref="J30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5703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37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30</v>
      </c>
      <c r="D6" s="7" t="s">
        <v>31</v>
      </c>
      <c r="E6" s="7" t="s">
        <v>32</v>
      </c>
      <c r="F6" s="7" t="s">
        <v>33</v>
      </c>
      <c r="G6" s="7" t="s">
        <v>38</v>
      </c>
      <c r="H6" s="7" t="s">
        <v>39</v>
      </c>
    </row>
    <row r="7" spans="1:8" x14ac:dyDescent="0.2">
      <c r="A7" s="55" t="s">
        <v>18</v>
      </c>
      <c r="B7" s="3" t="s">
        <v>10</v>
      </c>
      <c r="C7" s="4">
        <v>3808</v>
      </c>
      <c r="D7" s="4">
        <v>3870</v>
      </c>
      <c r="E7" s="4">
        <v>3320</v>
      </c>
      <c r="F7" s="4">
        <v>5766</v>
      </c>
      <c r="G7" s="4">
        <v>1613</v>
      </c>
      <c r="H7" s="4">
        <v>1779</v>
      </c>
    </row>
    <row r="8" spans="1:8" x14ac:dyDescent="0.2">
      <c r="A8" s="55" t="s">
        <v>3</v>
      </c>
      <c r="B8" s="3" t="s">
        <v>12</v>
      </c>
      <c r="C8" s="4">
        <v>1016</v>
      </c>
      <c r="D8" s="4">
        <v>2117</v>
      </c>
      <c r="E8" s="4">
        <v>795</v>
      </c>
      <c r="F8" s="4">
        <v>3044</v>
      </c>
      <c r="G8" s="4">
        <v>457</v>
      </c>
      <c r="H8" s="4">
        <v>1227</v>
      </c>
    </row>
    <row r="9" spans="1:8" x14ac:dyDescent="0.2">
      <c r="A9" s="55" t="s">
        <v>3</v>
      </c>
      <c r="B9" s="3" t="s">
        <v>13</v>
      </c>
      <c r="C9" s="4">
        <v>623</v>
      </c>
      <c r="D9" s="4">
        <v>623</v>
      </c>
      <c r="E9" s="4">
        <v>561</v>
      </c>
      <c r="F9" s="4">
        <v>581</v>
      </c>
      <c r="G9" s="4">
        <v>262</v>
      </c>
      <c r="H9" s="4">
        <v>253</v>
      </c>
    </row>
    <row r="10" spans="1:8" x14ac:dyDescent="0.2">
      <c r="A10" s="55" t="s">
        <v>3</v>
      </c>
      <c r="B10" s="3" t="s">
        <v>14</v>
      </c>
      <c r="C10" s="4">
        <v>243</v>
      </c>
      <c r="D10" s="4">
        <v>268</v>
      </c>
      <c r="E10" s="4">
        <v>258</v>
      </c>
      <c r="F10" s="4">
        <v>332</v>
      </c>
      <c r="G10" s="4">
        <v>120</v>
      </c>
      <c r="H10" s="4">
        <v>207</v>
      </c>
    </row>
    <row r="11" spans="1:8" x14ac:dyDescent="0.2">
      <c r="A11" s="55" t="s">
        <v>3</v>
      </c>
      <c r="B11" s="3" t="s">
        <v>15</v>
      </c>
      <c r="C11" s="4">
        <v>78</v>
      </c>
      <c r="D11" s="4">
        <v>78</v>
      </c>
      <c r="E11" s="4">
        <v>40</v>
      </c>
      <c r="F11" s="4">
        <v>46</v>
      </c>
      <c r="G11" s="4">
        <v>19</v>
      </c>
      <c r="H11" s="4">
        <v>20</v>
      </c>
    </row>
    <row r="12" spans="1:8" x14ac:dyDescent="0.2">
      <c r="A12" s="55"/>
      <c r="B12" s="13" t="s">
        <v>11</v>
      </c>
      <c r="C12" s="51">
        <f t="shared" ref="C12:D12" si="0">SUM(C7:C11)</f>
        <v>5768</v>
      </c>
      <c r="D12" s="51">
        <f t="shared" si="0"/>
        <v>6956</v>
      </c>
      <c r="E12" s="14">
        <f t="shared" ref="E12:F12" si="1">SUM(E7:E11)</f>
        <v>4974</v>
      </c>
      <c r="F12" s="14">
        <f t="shared" si="1"/>
        <v>9769</v>
      </c>
      <c r="G12" s="14">
        <f t="shared" ref="G12:H12" si="2">SUM(G7:G11)</f>
        <v>2471</v>
      </c>
      <c r="H12" s="14">
        <f t="shared" si="2"/>
        <v>3486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6">
        <f>D12/C12</f>
        <v>1.2059639389736476</v>
      </c>
      <c r="D14" s="57"/>
      <c r="E14" s="56">
        <f>F12/E12</f>
        <v>1.9640128669079211</v>
      </c>
      <c r="F14" s="57"/>
      <c r="G14" s="56">
        <f>H12/G12</f>
        <v>1.4107648725212465</v>
      </c>
      <c r="H14" s="57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5" t="s">
        <v>19</v>
      </c>
      <c r="B16" s="3" t="s">
        <v>10</v>
      </c>
      <c r="C16" s="4">
        <v>4223</v>
      </c>
      <c r="D16" s="4">
        <v>4850</v>
      </c>
      <c r="E16" s="4">
        <v>4343</v>
      </c>
      <c r="F16" s="4">
        <v>3919</v>
      </c>
      <c r="G16" s="4">
        <v>2093</v>
      </c>
      <c r="H16" s="4">
        <v>1644</v>
      </c>
    </row>
    <row r="17" spans="1:8" x14ac:dyDescent="0.2">
      <c r="A17" s="55" t="s">
        <v>4</v>
      </c>
      <c r="B17" s="3" t="s">
        <v>12</v>
      </c>
      <c r="C17" s="4">
        <v>1080</v>
      </c>
      <c r="D17" s="4">
        <v>1787</v>
      </c>
      <c r="E17" s="4">
        <v>911</v>
      </c>
      <c r="F17" s="4">
        <v>1890</v>
      </c>
      <c r="G17" s="4">
        <v>492</v>
      </c>
      <c r="H17" s="4">
        <v>1045</v>
      </c>
    </row>
    <row r="18" spans="1:8" x14ac:dyDescent="0.2">
      <c r="A18" s="55" t="s">
        <v>4</v>
      </c>
      <c r="B18" s="3" t="s">
        <v>13</v>
      </c>
      <c r="C18" s="5">
        <v>753</v>
      </c>
      <c r="D18" s="4">
        <v>818</v>
      </c>
      <c r="E18" s="5">
        <v>671</v>
      </c>
      <c r="F18" s="4">
        <v>710</v>
      </c>
      <c r="G18" s="5">
        <v>332</v>
      </c>
      <c r="H18" s="4">
        <v>409</v>
      </c>
    </row>
    <row r="19" spans="1:8" x14ac:dyDescent="0.2">
      <c r="A19" s="55" t="s">
        <v>4</v>
      </c>
      <c r="B19" s="3" t="s">
        <v>14</v>
      </c>
      <c r="C19" s="4">
        <v>247</v>
      </c>
      <c r="D19" s="4">
        <v>319</v>
      </c>
      <c r="E19" s="4">
        <v>262</v>
      </c>
      <c r="F19" s="4">
        <v>345</v>
      </c>
      <c r="G19" s="4">
        <v>123</v>
      </c>
      <c r="H19" s="4">
        <v>171</v>
      </c>
    </row>
    <row r="20" spans="1:8" x14ac:dyDescent="0.2">
      <c r="A20" s="55" t="s">
        <v>4</v>
      </c>
      <c r="B20" s="3" t="s">
        <v>15</v>
      </c>
      <c r="C20" s="4">
        <v>136</v>
      </c>
      <c r="D20" s="4">
        <v>215</v>
      </c>
      <c r="E20" s="4">
        <v>15</v>
      </c>
      <c r="F20" s="4">
        <v>37</v>
      </c>
      <c r="G20" s="4">
        <v>27</v>
      </c>
      <c r="H20" s="4">
        <v>26</v>
      </c>
    </row>
    <row r="21" spans="1:8" x14ac:dyDescent="0.2">
      <c r="A21" s="55"/>
      <c r="B21" s="13" t="s">
        <v>11</v>
      </c>
      <c r="C21" s="51">
        <f t="shared" ref="C21:D21" si="3">SUM(C16:C20)</f>
        <v>6439</v>
      </c>
      <c r="D21" s="51">
        <f t="shared" si="3"/>
        <v>7989</v>
      </c>
      <c r="E21" s="14">
        <f t="shared" ref="E21:F21" si="4">SUM(E16:E20)</f>
        <v>6202</v>
      </c>
      <c r="F21" s="14">
        <f t="shared" si="4"/>
        <v>6901</v>
      </c>
      <c r="G21" s="14">
        <f>SUM(G16:G20)</f>
        <v>3067</v>
      </c>
      <c r="H21" s="14">
        <f>SUM(H16:H20)</f>
        <v>3295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6">
        <f>D21/C21</f>
        <v>1.2407206087901848</v>
      </c>
      <c r="D23" s="57"/>
      <c r="E23" s="56">
        <f>F21/E21</f>
        <v>1.1127055788455338</v>
      </c>
      <c r="F23" s="57"/>
      <c r="G23" s="56">
        <f>H21/G21</f>
        <v>1.0743397456798174</v>
      </c>
      <c r="H23" s="57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5" t="s">
        <v>20</v>
      </c>
      <c r="B25" s="3" t="s">
        <v>10</v>
      </c>
      <c r="C25" s="4">
        <v>1378</v>
      </c>
      <c r="D25" s="4">
        <v>1474</v>
      </c>
      <c r="E25" s="4">
        <v>1325</v>
      </c>
      <c r="F25" s="4">
        <v>1324</v>
      </c>
      <c r="G25" s="4">
        <v>647</v>
      </c>
      <c r="H25" s="4">
        <v>581</v>
      </c>
    </row>
    <row r="26" spans="1:8" x14ac:dyDescent="0.2">
      <c r="A26" s="55"/>
      <c r="B26" s="3" t="s">
        <v>12</v>
      </c>
      <c r="C26" s="4">
        <v>286</v>
      </c>
      <c r="D26" s="4">
        <v>602</v>
      </c>
      <c r="E26" s="4">
        <v>266</v>
      </c>
      <c r="F26" s="4">
        <v>493</v>
      </c>
      <c r="G26" s="4">
        <v>123</v>
      </c>
      <c r="H26" s="4">
        <v>296</v>
      </c>
    </row>
    <row r="27" spans="1:8" x14ac:dyDescent="0.2">
      <c r="A27" s="55"/>
      <c r="B27" s="3" t="s">
        <v>13</v>
      </c>
      <c r="C27" s="4">
        <v>105</v>
      </c>
      <c r="D27" s="4">
        <v>114</v>
      </c>
      <c r="E27" s="4">
        <v>114</v>
      </c>
      <c r="F27" s="4">
        <v>140</v>
      </c>
      <c r="G27" s="4">
        <v>70</v>
      </c>
      <c r="H27" s="4">
        <v>48</v>
      </c>
    </row>
    <row r="28" spans="1:8" x14ac:dyDescent="0.2">
      <c r="A28" s="55"/>
      <c r="B28" s="3" t="s">
        <v>14</v>
      </c>
      <c r="C28" s="4">
        <v>43</v>
      </c>
      <c r="D28" s="4">
        <v>59</v>
      </c>
      <c r="E28" s="4">
        <v>55</v>
      </c>
      <c r="F28" s="4">
        <v>65</v>
      </c>
      <c r="G28" s="4">
        <v>12</v>
      </c>
      <c r="H28" s="4">
        <v>26</v>
      </c>
    </row>
    <row r="29" spans="1:8" x14ac:dyDescent="0.2">
      <c r="A29" s="55"/>
      <c r="B29" s="3" t="s">
        <v>15</v>
      </c>
      <c r="C29" s="4">
        <v>10</v>
      </c>
      <c r="D29" s="4">
        <v>15</v>
      </c>
      <c r="E29" s="4">
        <v>10</v>
      </c>
      <c r="F29" s="4">
        <v>9</v>
      </c>
      <c r="G29" s="4">
        <v>8</v>
      </c>
      <c r="H29" s="4">
        <v>5</v>
      </c>
    </row>
    <row r="30" spans="1:8" x14ac:dyDescent="0.2">
      <c r="A30" s="55"/>
      <c r="B30" s="13" t="s">
        <v>11</v>
      </c>
      <c r="C30" s="51">
        <f t="shared" ref="C30:D30" si="5">SUM(C25:C29)</f>
        <v>1822</v>
      </c>
      <c r="D30" s="51">
        <f t="shared" si="5"/>
        <v>2264</v>
      </c>
      <c r="E30" s="14">
        <f t="shared" ref="E30:F30" si="6">SUM(E25:E29)</f>
        <v>1770</v>
      </c>
      <c r="F30" s="14">
        <f t="shared" si="6"/>
        <v>2031</v>
      </c>
      <c r="G30" s="14">
        <f>SUM(G25:G29)</f>
        <v>860</v>
      </c>
      <c r="H30" s="14">
        <f>SUM(H25:H29)</f>
        <v>956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6">
        <f>D30/C30</f>
        <v>1.2425905598243687</v>
      </c>
      <c r="D32" s="57"/>
      <c r="E32" s="56">
        <f>F30/E30</f>
        <v>1.1474576271186441</v>
      </c>
      <c r="F32" s="57"/>
      <c r="G32" s="56">
        <f>H30/G30</f>
        <v>1.1116279069767443</v>
      </c>
      <c r="H32" s="57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5" t="s">
        <v>21</v>
      </c>
      <c r="B34" s="3" t="s">
        <v>10</v>
      </c>
      <c r="C34" s="4">
        <v>1512</v>
      </c>
      <c r="D34" s="4">
        <v>1504</v>
      </c>
      <c r="E34" s="4">
        <v>1428</v>
      </c>
      <c r="F34" s="4">
        <v>1529</v>
      </c>
      <c r="G34" s="4">
        <v>734</v>
      </c>
      <c r="H34" s="4">
        <v>720</v>
      </c>
    </row>
    <row r="35" spans="1:8" x14ac:dyDescent="0.2">
      <c r="A35" s="55" t="s">
        <v>5</v>
      </c>
      <c r="B35" s="3" t="s">
        <v>12</v>
      </c>
      <c r="C35" s="4">
        <v>429</v>
      </c>
      <c r="D35" s="4">
        <v>881</v>
      </c>
      <c r="E35" s="4">
        <v>288</v>
      </c>
      <c r="F35" s="4">
        <v>951</v>
      </c>
      <c r="G35" s="4">
        <v>163</v>
      </c>
      <c r="H35" s="4">
        <v>400</v>
      </c>
    </row>
    <row r="36" spans="1:8" x14ac:dyDescent="0.2">
      <c r="A36" s="55" t="s">
        <v>5</v>
      </c>
      <c r="B36" s="3" t="s">
        <v>13</v>
      </c>
      <c r="C36" s="4">
        <v>220</v>
      </c>
      <c r="D36" s="4">
        <v>211</v>
      </c>
      <c r="E36" s="4">
        <v>164</v>
      </c>
      <c r="F36" s="4">
        <v>172</v>
      </c>
      <c r="G36" s="4">
        <v>83</v>
      </c>
      <c r="H36" s="4">
        <v>90</v>
      </c>
    </row>
    <row r="37" spans="1:8" x14ac:dyDescent="0.2">
      <c r="A37" s="55" t="s">
        <v>5</v>
      </c>
      <c r="B37" s="3" t="s">
        <v>14</v>
      </c>
      <c r="C37" s="4">
        <v>88</v>
      </c>
      <c r="D37" s="4">
        <v>128</v>
      </c>
      <c r="E37" s="4">
        <v>69</v>
      </c>
      <c r="F37" s="4">
        <v>107</v>
      </c>
      <c r="G37" s="4">
        <v>28</v>
      </c>
      <c r="H37" s="4">
        <v>77</v>
      </c>
    </row>
    <row r="38" spans="1:8" x14ac:dyDescent="0.2">
      <c r="A38" s="55" t="s">
        <v>5</v>
      </c>
      <c r="B38" s="3" t="s">
        <v>15</v>
      </c>
      <c r="C38" s="4">
        <v>17</v>
      </c>
      <c r="D38" s="4">
        <v>20</v>
      </c>
      <c r="E38" s="4">
        <v>17</v>
      </c>
      <c r="F38" s="4">
        <v>24</v>
      </c>
      <c r="G38" s="4">
        <v>13</v>
      </c>
      <c r="H38" s="4">
        <v>13</v>
      </c>
    </row>
    <row r="39" spans="1:8" x14ac:dyDescent="0.2">
      <c r="A39" s="55"/>
      <c r="B39" s="13" t="s">
        <v>11</v>
      </c>
      <c r="C39" s="51">
        <f t="shared" ref="C39:D39" si="7">SUM(C34:C38)</f>
        <v>2266</v>
      </c>
      <c r="D39" s="51">
        <f t="shared" si="7"/>
        <v>2744</v>
      </c>
      <c r="E39" s="14">
        <f t="shared" ref="E39:F39" si="8">SUM(E34:E38)</f>
        <v>1966</v>
      </c>
      <c r="F39" s="14">
        <f t="shared" si="8"/>
        <v>2783</v>
      </c>
      <c r="G39" s="14">
        <f>SUM(G34:G38)</f>
        <v>1021</v>
      </c>
      <c r="H39" s="14">
        <f>SUM(H34:H38)</f>
        <v>1300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6">
        <f>D39/C39</f>
        <v>1.2109443954104149</v>
      </c>
      <c r="D41" s="57"/>
      <c r="E41" s="56">
        <f>F39/E39</f>
        <v>1.4155645981688707</v>
      </c>
      <c r="F41" s="57"/>
      <c r="G41" s="56">
        <f>H39/G39</f>
        <v>1.2732615083251715</v>
      </c>
      <c r="H41" s="57"/>
    </row>
    <row r="42" spans="1:8" x14ac:dyDescent="0.2">
      <c r="C42" s="46"/>
      <c r="D42" s="46"/>
      <c r="E42" s="46"/>
      <c r="F42" s="46"/>
      <c r="G42" s="46"/>
      <c r="H42" s="46"/>
    </row>
    <row r="43" spans="1:8" ht="15" customHeight="1" x14ac:dyDescent="0.2">
      <c r="A43" s="54" t="s">
        <v>42</v>
      </c>
    </row>
    <row r="44" spans="1:8" x14ac:dyDescent="0.2">
      <c r="A44" s="54" t="s">
        <v>34</v>
      </c>
    </row>
  </sheetData>
  <mergeCells count="16">
    <mergeCell ref="A7:A12"/>
    <mergeCell ref="A16:A21"/>
    <mergeCell ref="A25:A30"/>
    <mergeCell ref="A34:A39"/>
    <mergeCell ref="G41:H41"/>
    <mergeCell ref="C41:D41"/>
    <mergeCell ref="G14:H14"/>
    <mergeCell ref="C14:D14"/>
    <mergeCell ref="G23:H23"/>
    <mergeCell ref="C23:D23"/>
    <mergeCell ref="G32:H32"/>
    <mergeCell ref="C32:D32"/>
    <mergeCell ref="E14:F14"/>
    <mergeCell ref="E23:F23"/>
    <mergeCell ref="E32:F32"/>
    <mergeCell ref="E41:F41"/>
  </mergeCells>
  <conditionalFormatting sqref="E14:F14">
    <cfRule type="cellIs" dxfId="31" priority="23" operator="greaterThan">
      <formula>1</formula>
    </cfRule>
    <cfRule type="cellIs" dxfId="30" priority="24" operator="lessThan">
      <formula>1</formula>
    </cfRule>
  </conditionalFormatting>
  <conditionalFormatting sqref="E23:F23">
    <cfRule type="cellIs" dxfId="29" priority="21" operator="greaterThan">
      <formula>1</formula>
    </cfRule>
    <cfRule type="cellIs" dxfId="28" priority="22" operator="lessThan">
      <formula>1</formula>
    </cfRule>
  </conditionalFormatting>
  <conditionalFormatting sqref="E32:F32">
    <cfRule type="cellIs" dxfId="27" priority="19" operator="greaterThan">
      <formula>1</formula>
    </cfRule>
    <cfRule type="cellIs" dxfId="26" priority="20" operator="lessThan">
      <formula>1</formula>
    </cfRule>
  </conditionalFormatting>
  <conditionalFormatting sqref="E41:F41">
    <cfRule type="cellIs" dxfId="25" priority="17" operator="greaterThan">
      <formula>1</formula>
    </cfRule>
    <cfRule type="cellIs" dxfId="24" priority="18" operator="lessThan">
      <formula>1</formula>
    </cfRule>
  </conditionalFormatting>
  <conditionalFormatting sqref="G14:H14">
    <cfRule type="cellIs" dxfId="23" priority="15" operator="greaterThan">
      <formula>1</formula>
    </cfRule>
    <cfRule type="cellIs" dxfId="22" priority="16" operator="lessThan">
      <formula>1</formula>
    </cfRule>
  </conditionalFormatting>
  <conditionalFormatting sqref="G23:H23">
    <cfRule type="cellIs" dxfId="21" priority="13" operator="greaterThan">
      <formula>1</formula>
    </cfRule>
    <cfRule type="cellIs" dxfId="20" priority="14" operator="lessThan">
      <formula>1</formula>
    </cfRule>
  </conditionalFormatting>
  <conditionalFormatting sqref="G32:H32">
    <cfRule type="cellIs" dxfId="19" priority="11" operator="greaterThan">
      <formula>1</formula>
    </cfRule>
    <cfRule type="cellIs" dxfId="18" priority="12" operator="lessThan">
      <formula>1</formula>
    </cfRule>
  </conditionalFormatting>
  <conditionalFormatting sqref="G41:H41">
    <cfRule type="cellIs" dxfId="17" priority="9" operator="greaterThan">
      <formula>1</formula>
    </cfRule>
    <cfRule type="cellIs" dxfId="16" priority="10" operator="lessThan">
      <formula>1</formula>
    </cfRule>
  </conditionalFormatting>
  <conditionalFormatting sqref="C14:D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C23:D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C32:D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C41:D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H6" sqref="H6:H11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35" t="s">
        <v>41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35</v>
      </c>
      <c r="D6" s="26" t="s">
        <v>40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8">
        <v>12292</v>
      </c>
      <c r="D7" s="20">
        <v>6071</v>
      </c>
      <c r="E7" s="25"/>
      <c r="F7" s="21">
        <f>(D7-C7)/C7</f>
        <v>-0.50610152945004883</v>
      </c>
    </row>
    <row r="8" spans="1:6" ht="14.45" customHeight="1" x14ac:dyDescent="0.2">
      <c r="A8" s="28"/>
      <c r="B8" s="11"/>
      <c r="C8" s="49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8">
        <v>10972</v>
      </c>
      <c r="D9" s="20">
        <v>9201</v>
      </c>
      <c r="E9" s="25"/>
      <c r="F9" s="21">
        <f>(D9-C9)/C9</f>
        <v>-0.1614108640174991</v>
      </c>
    </row>
    <row r="10" spans="1:6" ht="12.75" customHeight="1" x14ac:dyDescent="0.2">
      <c r="C10" s="50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8">
        <v>3021</v>
      </c>
      <c r="D11" s="20">
        <v>2412</v>
      </c>
      <c r="E11" s="25"/>
      <c r="F11" s="21">
        <f>(D11-C11)/C11</f>
        <v>-0.20158887785501489</v>
      </c>
    </row>
    <row r="12" spans="1:6" x14ac:dyDescent="0.2">
      <c r="C12" s="50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8">
        <v>2887</v>
      </c>
      <c r="D13" s="20">
        <v>1641</v>
      </c>
      <c r="E13" s="25"/>
      <c r="F13" s="21">
        <f>(D13-C13)/C13</f>
        <v>-0.43158988569449253</v>
      </c>
    </row>
    <row r="14" spans="1:6" x14ac:dyDescent="0.2">
      <c r="C14" s="2"/>
      <c r="D14" s="2"/>
      <c r="E14" s="12"/>
    </row>
    <row r="16" spans="1:6" x14ac:dyDescent="0.2">
      <c r="A16" s="54" t="s">
        <v>42</v>
      </c>
    </row>
    <row r="17" spans="1:1" x14ac:dyDescent="0.2">
      <c r="A17" s="54" t="s">
        <v>34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A4" workbookViewId="0">
      <selection activeCell="A39" sqref="A39:A40"/>
    </sheetView>
  </sheetViews>
  <sheetFormatPr defaultColWidth="8" defaultRowHeight="12.75" x14ac:dyDescent="0.2"/>
  <cols>
    <col min="1" max="1" width="13.42578125" style="45" customWidth="1"/>
    <col min="2" max="2" width="35.140625" style="33" customWidth="1"/>
    <col min="3" max="3" width="9.5703125" style="33" customWidth="1"/>
    <col min="4" max="5" width="8" style="33"/>
    <col min="6" max="6" width="9.28515625" style="33" customWidth="1"/>
    <col min="7" max="12" width="8" style="33"/>
    <col min="13" max="13" width="10.140625" style="33" customWidth="1"/>
    <col min="14" max="14" width="11.7109375" style="33" customWidth="1"/>
    <col min="15" max="16384" width="8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36"/>
    </row>
    <row r="4" spans="1:15" x14ac:dyDescent="0.2">
      <c r="A4" s="35" t="s">
        <v>41</v>
      </c>
      <c r="B4" s="36"/>
    </row>
    <row r="6" spans="1:15" ht="25.5" x14ac:dyDescent="0.2">
      <c r="A6" s="37" t="s">
        <v>1</v>
      </c>
      <c r="B6" s="37" t="s">
        <v>2</v>
      </c>
      <c r="C6" s="52" t="s">
        <v>36</v>
      </c>
      <c r="D6" s="52">
        <v>2010</v>
      </c>
      <c r="E6" s="52">
        <v>2011</v>
      </c>
      <c r="F6" s="52">
        <v>2012</v>
      </c>
      <c r="G6" s="52">
        <v>2013</v>
      </c>
      <c r="H6" s="52">
        <v>2014</v>
      </c>
      <c r="I6" s="52">
        <v>2015</v>
      </c>
      <c r="J6" s="52">
        <v>2016</v>
      </c>
      <c r="K6" s="52">
        <v>2017</v>
      </c>
      <c r="L6" s="52">
        <v>2018</v>
      </c>
      <c r="M6" s="52">
        <v>2019</v>
      </c>
      <c r="N6" s="53">
        <v>44104</v>
      </c>
      <c r="O6" s="52" t="s">
        <v>0</v>
      </c>
    </row>
    <row r="7" spans="1:15" ht="12.75" customHeight="1" x14ac:dyDescent="0.2">
      <c r="A7" s="58" t="s">
        <v>23</v>
      </c>
      <c r="B7" s="38" t="s">
        <v>10</v>
      </c>
      <c r="C7" s="39">
        <v>3</v>
      </c>
      <c r="D7" s="39">
        <v>46</v>
      </c>
      <c r="E7" s="39">
        <v>36</v>
      </c>
      <c r="F7" s="39">
        <v>47</v>
      </c>
      <c r="G7" s="39">
        <v>36</v>
      </c>
      <c r="H7" s="39">
        <v>9</v>
      </c>
      <c r="I7" s="39">
        <v>13</v>
      </c>
      <c r="J7" s="39">
        <v>17</v>
      </c>
      <c r="K7" s="39">
        <v>37</v>
      </c>
      <c r="L7" s="39">
        <v>46</v>
      </c>
      <c r="M7" s="39">
        <v>234</v>
      </c>
      <c r="N7" s="39">
        <v>718</v>
      </c>
      <c r="O7" s="39">
        <v>1242</v>
      </c>
    </row>
    <row r="8" spans="1:15" x14ac:dyDescent="0.2">
      <c r="A8" s="59"/>
      <c r="B8" s="38" t="s">
        <v>12</v>
      </c>
      <c r="C8" s="39">
        <v>62</v>
      </c>
      <c r="D8" s="39">
        <v>56</v>
      </c>
      <c r="E8" s="39">
        <v>114</v>
      </c>
      <c r="F8" s="39">
        <v>140</v>
      </c>
      <c r="G8" s="39">
        <v>137</v>
      </c>
      <c r="H8" s="39">
        <v>167</v>
      </c>
      <c r="I8" s="39">
        <v>204</v>
      </c>
      <c r="J8" s="39">
        <v>312</v>
      </c>
      <c r="K8" s="39">
        <v>494</v>
      </c>
      <c r="L8" s="39">
        <v>609</v>
      </c>
      <c r="M8" s="39">
        <v>580</v>
      </c>
      <c r="N8" s="39">
        <v>415</v>
      </c>
      <c r="O8" s="39">
        <v>3290</v>
      </c>
    </row>
    <row r="9" spans="1:15" x14ac:dyDescent="0.2">
      <c r="A9" s="59"/>
      <c r="B9" s="38" t="s">
        <v>13</v>
      </c>
      <c r="C9" s="39"/>
      <c r="D9" s="39"/>
      <c r="E9" s="39"/>
      <c r="F9" s="39"/>
      <c r="G9" s="39"/>
      <c r="H9" s="39"/>
      <c r="I9" s="39"/>
      <c r="J9" s="39">
        <v>2</v>
      </c>
      <c r="K9" s="39">
        <v>1</v>
      </c>
      <c r="L9" s="39">
        <v>5</v>
      </c>
      <c r="M9" s="39">
        <v>11</v>
      </c>
      <c r="N9" s="39">
        <v>107</v>
      </c>
      <c r="O9" s="39">
        <v>126</v>
      </c>
    </row>
    <row r="10" spans="1:15" x14ac:dyDescent="0.2">
      <c r="A10" s="59"/>
      <c r="B10" s="38" t="s">
        <v>24</v>
      </c>
      <c r="C10" s="39">
        <v>85</v>
      </c>
      <c r="D10" s="39">
        <v>39</v>
      </c>
      <c r="E10" s="39">
        <v>33</v>
      </c>
      <c r="F10" s="39">
        <v>58</v>
      </c>
      <c r="G10" s="39">
        <v>93</v>
      </c>
      <c r="H10" s="39">
        <v>131</v>
      </c>
      <c r="I10" s="39">
        <v>132</v>
      </c>
      <c r="J10" s="39">
        <v>126</v>
      </c>
      <c r="K10" s="39">
        <v>143</v>
      </c>
      <c r="L10" s="39">
        <v>173</v>
      </c>
      <c r="M10" s="39">
        <v>226</v>
      </c>
      <c r="N10" s="39">
        <v>116</v>
      </c>
      <c r="O10" s="39">
        <v>1355</v>
      </c>
    </row>
    <row r="11" spans="1:15" x14ac:dyDescent="0.2">
      <c r="A11" s="59"/>
      <c r="B11" s="38" t="s">
        <v>15</v>
      </c>
      <c r="C11" s="39">
        <v>2</v>
      </c>
      <c r="D11" s="40">
        <v>1</v>
      </c>
      <c r="E11" s="40"/>
      <c r="F11" s="39">
        <v>1</v>
      </c>
      <c r="G11" s="39"/>
      <c r="H11" s="39">
        <v>2</v>
      </c>
      <c r="I11" s="39">
        <v>3</v>
      </c>
      <c r="J11" s="39">
        <v>1</v>
      </c>
      <c r="K11" s="39">
        <v>6</v>
      </c>
      <c r="L11" s="39">
        <v>8</v>
      </c>
      <c r="M11" s="39">
        <v>19</v>
      </c>
      <c r="N11" s="39">
        <v>15</v>
      </c>
      <c r="O11" s="39">
        <v>58</v>
      </c>
    </row>
    <row r="12" spans="1:15" x14ac:dyDescent="0.2">
      <c r="A12" s="59"/>
      <c r="B12" s="41" t="s">
        <v>25</v>
      </c>
      <c r="C12" s="42">
        <v>152</v>
      </c>
      <c r="D12" s="42">
        <v>142</v>
      </c>
      <c r="E12" s="42">
        <v>183</v>
      </c>
      <c r="F12" s="42">
        <v>246</v>
      </c>
      <c r="G12" s="42">
        <v>266</v>
      </c>
      <c r="H12" s="42">
        <v>309</v>
      </c>
      <c r="I12" s="42">
        <v>352</v>
      </c>
      <c r="J12" s="42">
        <v>458</v>
      </c>
      <c r="K12" s="42">
        <v>681</v>
      </c>
      <c r="L12" s="42">
        <v>841</v>
      </c>
      <c r="M12" s="42">
        <v>1070</v>
      </c>
      <c r="N12" s="42">
        <v>1371</v>
      </c>
      <c r="O12" s="42">
        <v>6071</v>
      </c>
    </row>
    <row r="13" spans="1:15" x14ac:dyDescent="0.2">
      <c r="A13" s="60"/>
      <c r="B13" s="43" t="s">
        <v>26</v>
      </c>
      <c r="C13" s="44">
        <v>2.5037061439631001E-2</v>
      </c>
      <c r="D13" s="44">
        <v>2.3389886344918499E-2</v>
      </c>
      <c r="E13" s="44">
        <v>3.0143304233239999E-2</v>
      </c>
      <c r="F13" s="44">
        <v>4.0520507329929199E-2</v>
      </c>
      <c r="G13" s="44">
        <v>4.3814857519354301E-2</v>
      </c>
      <c r="H13" s="44">
        <v>5.0897710426618399E-2</v>
      </c>
      <c r="I13" s="44">
        <v>5.79805633338824E-2</v>
      </c>
      <c r="J13" s="44">
        <v>7.5440619337835593E-2</v>
      </c>
      <c r="K13" s="44">
        <v>0.112172623949926</v>
      </c>
      <c r="L13" s="44">
        <v>0.13852742546532701</v>
      </c>
      <c r="M13" s="44">
        <v>0.17624773513424499</v>
      </c>
      <c r="N13" s="44">
        <v>0.22582770548509301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8" t="s">
        <v>27</v>
      </c>
      <c r="B15" s="38" t="s">
        <v>10</v>
      </c>
      <c r="C15" s="39">
        <v>1</v>
      </c>
      <c r="D15" s="39">
        <v>1</v>
      </c>
      <c r="E15" s="39">
        <v>2</v>
      </c>
      <c r="F15" s="39">
        <v>3</v>
      </c>
      <c r="G15" s="39">
        <v>4</v>
      </c>
      <c r="H15" s="39">
        <v>5</v>
      </c>
      <c r="I15" s="39">
        <v>7</v>
      </c>
      <c r="J15" s="39">
        <v>8</v>
      </c>
      <c r="K15" s="39">
        <v>21</v>
      </c>
      <c r="L15" s="39">
        <v>77</v>
      </c>
      <c r="M15" s="39">
        <v>1255</v>
      </c>
      <c r="N15" s="39">
        <v>1634</v>
      </c>
      <c r="O15" s="39">
        <v>3018</v>
      </c>
    </row>
    <row r="16" spans="1:15" x14ac:dyDescent="0.2">
      <c r="A16" s="59"/>
      <c r="B16" s="38" t="s">
        <v>12</v>
      </c>
      <c r="C16" s="39">
        <v>156</v>
      </c>
      <c r="D16" s="39">
        <v>69</v>
      </c>
      <c r="E16" s="39">
        <v>103</v>
      </c>
      <c r="F16" s="39">
        <v>120</v>
      </c>
      <c r="G16" s="39">
        <v>149</v>
      </c>
      <c r="H16" s="39">
        <v>242</v>
      </c>
      <c r="I16" s="39">
        <v>360</v>
      </c>
      <c r="J16" s="39">
        <v>510</v>
      </c>
      <c r="K16" s="39">
        <v>756</v>
      </c>
      <c r="L16" s="39">
        <v>671</v>
      </c>
      <c r="M16" s="39">
        <v>610</v>
      </c>
      <c r="N16" s="39">
        <v>430</v>
      </c>
      <c r="O16" s="39">
        <v>4176</v>
      </c>
    </row>
    <row r="17" spans="1:15" x14ac:dyDescent="0.2">
      <c r="A17" s="59"/>
      <c r="B17" s="38" t="s">
        <v>13</v>
      </c>
      <c r="C17" s="39">
        <v>24</v>
      </c>
      <c r="D17" s="39"/>
      <c r="E17" s="39"/>
      <c r="F17" s="39"/>
      <c r="G17" s="39"/>
      <c r="H17" s="39"/>
      <c r="I17" s="39">
        <v>1</v>
      </c>
      <c r="J17" s="39"/>
      <c r="K17" s="39"/>
      <c r="L17" s="39"/>
      <c r="M17" s="39">
        <v>25</v>
      </c>
      <c r="N17" s="39">
        <v>137</v>
      </c>
      <c r="O17" s="39">
        <v>187</v>
      </c>
    </row>
    <row r="18" spans="1:15" x14ac:dyDescent="0.2">
      <c r="A18" s="59"/>
      <c r="B18" s="38" t="s">
        <v>24</v>
      </c>
      <c r="C18" s="39">
        <v>127</v>
      </c>
      <c r="D18" s="39">
        <v>28</v>
      </c>
      <c r="E18" s="39">
        <v>54</v>
      </c>
      <c r="F18" s="39">
        <v>75</v>
      </c>
      <c r="G18" s="39">
        <v>123</v>
      </c>
      <c r="H18" s="39">
        <v>147</v>
      </c>
      <c r="I18" s="39">
        <v>130</v>
      </c>
      <c r="J18" s="39">
        <v>160</v>
      </c>
      <c r="K18" s="39">
        <v>175</v>
      </c>
      <c r="L18" s="39">
        <v>192</v>
      </c>
      <c r="M18" s="39">
        <v>238</v>
      </c>
      <c r="N18" s="39">
        <v>121</v>
      </c>
      <c r="O18" s="39">
        <v>1570</v>
      </c>
    </row>
    <row r="19" spans="1:15" x14ac:dyDescent="0.2">
      <c r="A19" s="59"/>
      <c r="B19" s="38" t="s">
        <v>15</v>
      </c>
      <c r="C19" s="39">
        <v>5</v>
      </c>
      <c r="D19" s="40">
        <v>4</v>
      </c>
      <c r="E19" s="40">
        <v>1</v>
      </c>
      <c r="F19" s="39">
        <v>1</v>
      </c>
      <c r="G19" s="39"/>
      <c r="H19" s="39">
        <v>1</v>
      </c>
      <c r="I19" s="39">
        <v>32</v>
      </c>
      <c r="J19" s="39">
        <v>61</v>
      </c>
      <c r="K19" s="39">
        <v>84</v>
      </c>
      <c r="L19" s="39">
        <v>39</v>
      </c>
      <c r="M19" s="39">
        <v>2</v>
      </c>
      <c r="N19" s="39">
        <v>20</v>
      </c>
      <c r="O19" s="39">
        <v>250</v>
      </c>
    </row>
    <row r="20" spans="1:15" x14ac:dyDescent="0.2">
      <c r="A20" s="59"/>
      <c r="B20" s="41" t="s">
        <v>25</v>
      </c>
      <c r="C20" s="42">
        <v>313</v>
      </c>
      <c r="D20" s="42">
        <v>102</v>
      </c>
      <c r="E20" s="42">
        <v>160</v>
      </c>
      <c r="F20" s="42">
        <v>199</v>
      </c>
      <c r="G20" s="42">
        <v>276</v>
      </c>
      <c r="H20" s="42">
        <v>395</v>
      </c>
      <c r="I20" s="42">
        <v>530</v>
      </c>
      <c r="J20" s="42">
        <v>739</v>
      </c>
      <c r="K20" s="42">
        <v>1036</v>
      </c>
      <c r="L20" s="42">
        <v>979</v>
      </c>
      <c r="M20" s="42">
        <v>2130</v>
      </c>
      <c r="N20" s="42">
        <v>2342</v>
      </c>
      <c r="O20" s="42">
        <v>9201</v>
      </c>
    </row>
    <row r="21" spans="1:15" x14ac:dyDescent="0.2">
      <c r="A21" s="60"/>
      <c r="B21" s="43" t="s">
        <v>26</v>
      </c>
      <c r="C21" s="44">
        <v>3.4018041517226399E-2</v>
      </c>
      <c r="D21" s="44">
        <v>1.10857515487447E-2</v>
      </c>
      <c r="E21" s="44">
        <v>1.73894141941093E-2</v>
      </c>
      <c r="F21" s="44">
        <v>2.1628083903923501E-2</v>
      </c>
      <c r="G21" s="44">
        <v>2.9996739484838601E-2</v>
      </c>
      <c r="H21" s="44">
        <v>4.2930116291707399E-2</v>
      </c>
      <c r="I21" s="44">
        <v>5.7602434517987203E-2</v>
      </c>
      <c r="J21" s="44">
        <v>8.0317356809042506E-2</v>
      </c>
      <c r="K21" s="44">
        <v>0.112596456906858</v>
      </c>
      <c r="L21" s="44">
        <v>0.106401478100207</v>
      </c>
      <c r="M21" s="44">
        <v>0.231496576459081</v>
      </c>
      <c r="N21" s="44">
        <v>0.254537550266275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8" t="s">
        <v>28</v>
      </c>
      <c r="B23" s="38" t="s">
        <v>10</v>
      </c>
      <c r="C23" s="39"/>
      <c r="D23" s="39"/>
      <c r="E23" s="39"/>
      <c r="F23" s="39"/>
      <c r="G23" s="39"/>
      <c r="H23" s="39"/>
      <c r="I23" s="39">
        <v>2</v>
      </c>
      <c r="J23" s="39">
        <v>16</v>
      </c>
      <c r="K23" s="39">
        <v>12</v>
      </c>
      <c r="L23" s="39">
        <v>41</v>
      </c>
      <c r="M23" s="39">
        <v>81</v>
      </c>
      <c r="N23" s="39">
        <v>358</v>
      </c>
      <c r="O23" s="39">
        <v>510</v>
      </c>
    </row>
    <row r="24" spans="1:15" x14ac:dyDescent="0.2">
      <c r="A24" s="59"/>
      <c r="B24" s="38" t="s">
        <v>12</v>
      </c>
      <c r="C24" s="39">
        <v>147</v>
      </c>
      <c r="D24" s="39">
        <v>50</v>
      </c>
      <c r="E24" s="39">
        <v>68</v>
      </c>
      <c r="F24" s="39">
        <v>69</v>
      </c>
      <c r="G24" s="39">
        <v>48</v>
      </c>
      <c r="H24" s="39">
        <v>62</v>
      </c>
      <c r="I24" s="39">
        <v>94</v>
      </c>
      <c r="J24" s="39">
        <v>149</v>
      </c>
      <c r="K24" s="39">
        <v>219</v>
      </c>
      <c r="L24" s="39">
        <v>212</v>
      </c>
      <c r="M24" s="39">
        <v>206</v>
      </c>
      <c r="N24" s="39">
        <v>121</v>
      </c>
      <c r="O24" s="39">
        <v>1445</v>
      </c>
    </row>
    <row r="25" spans="1:15" x14ac:dyDescent="0.2">
      <c r="A25" s="59"/>
      <c r="B25" s="38" t="s">
        <v>13</v>
      </c>
      <c r="C25" s="39"/>
      <c r="D25" s="39"/>
      <c r="E25" s="39"/>
      <c r="F25" s="39"/>
      <c r="G25" s="39"/>
      <c r="H25" s="39"/>
      <c r="I25" s="39">
        <v>1</v>
      </c>
      <c r="J25" s="39"/>
      <c r="K25" s="39">
        <v>4</v>
      </c>
      <c r="L25" s="39">
        <v>1</v>
      </c>
      <c r="M25" s="39">
        <v>3</v>
      </c>
      <c r="N25" s="39">
        <v>44</v>
      </c>
      <c r="O25" s="39">
        <v>53</v>
      </c>
    </row>
    <row r="26" spans="1:15" x14ac:dyDescent="0.2">
      <c r="A26" s="59"/>
      <c r="B26" s="38" t="s">
        <v>24</v>
      </c>
      <c r="C26" s="39">
        <v>40</v>
      </c>
      <c r="D26" s="39">
        <v>11</v>
      </c>
      <c r="E26" s="39">
        <v>17</v>
      </c>
      <c r="F26" s="39">
        <v>20</v>
      </c>
      <c r="G26" s="39">
        <v>31</v>
      </c>
      <c r="H26" s="39">
        <v>41</v>
      </c>
      <c r="I26" s="39">
        <v>41</v>
      </c>
      <c r="J26" s="39">
        <v>50</v>
      </c>
      <c r="K26" s="39">
        <v>32</v>
      </c>
      <c r="L26" s="39">
        <v>30</v>
      </c>
      <c r="M26" s="39">
        <v>49</v>
      </c>
      <c r="N26" s="39">
        <v>12</v>
      </c>
      <c r="O26" s="39">
        <v>374</v>
      </c>
    </row>
    <row r="27" spans="1:15" x14ac:dyDescent="0.2">
      <c r="A27" s="59"/>
      <c r="B27" s="38" t="s">
        <v>15</v>
      </c>
      <c r="C27" s="39">
        <v>2</v>
      </c>
      <c r="D27" s="40"/>
      <c r="E27" s="40">
        <v>2</v>
      </c>
      <c r="F27" s="39"/>
      <c r="G27" s="39">
        <v>4</v>
      </c>
      <c r="H27" s="39">
        <v>3</v>
      </c>
      <c r="I27" s="39">
        <v>2</v>
      </c>
      <c r="J27" s="39">
        <v>1</v>
      </c>
      <c r="K27" s="39">
        <v>2</v>
      </c>
      <c r="L27" s="39">
        <v>1</v>
      </c>
      <c r="M27" s="39">
        <v>7</v>
      </c>
      <c r="N27" s="39">
        <v>6</v>
      </c>
      <c r="O27" s="39">
        <v>30</v>
      </c>
    </row>
    <row r="28" spans="1:15" x14ac:dyDescent="0.2">
      <c r="A28" s="59"/>
      <c r="B28" s="41" t="s">
        <v>25</v>
      </c>
      <c r="C28" s="42">
        <v>189</v>
      </c>
      <c r="D28" s="42">
        <v>61</v>
      </c>
      <c r="E28" s="42">
        <v>87</v>
      </c>
      <c r="F28" s="42">
        <v>89</v>
      </c>
      <c r="G28" s="42">
        <v>83</v>
      </c>
      <c r="H28" s="42">
        <v>106</v>
      </c>
      <c r="I28" s="42">
        <v>140</v>
      </c>
      <c r="J28" s="42">
        <v>216</v>
      </c>
      <c r="K28" s="42">
        <v>269</v>
      </c>
      <c r="L28" s="42">
        <v>285</v>
      </c>
      <c r="M28" s="42">
        <v>346</v>
      </c>
      <c r="N28" s="42">
        <v>541</v>
      </c>
      <c r="O28" s="42">
        <v>2412</v>
      </c>
    </row>
    <row r="29" spans="1:15" x14ac:dyDescent="0.2">
      <c r="A29" s="60"/>
      <c r="B29" s="43" t="s">
        <v>26</v>
      </c>
      <c r="C29" s="44">
        <v>7.8358208955223899E-2</v>
      </c>
      <c r="D29" s="44">
        <v>2.5290215588723099E-2</v>
      </c>
      <c r="E29" s="44">
        <v>3.60696517412935E-2</v>
      </c>
      <c r="F29" s="44">
        <v>3.6898839137645099E-2</v>
      </c>
      <c r="G29" s="44">
        <v>3.4411276948590398E-2</v>
      </c>
      <c r="H29" s="44">
        <v>4.39469320066335E-2</v>
      </c>
      <c r="I29" s="44">
        <v>5.8043117744610302E-2</v>
      </c>
      <c r="J29" s="44">
        <v>8.9552238805970102E-2</v>
      </c>
      <c r="K29" s="44">
        <v>0.111525704809287</v>
      </c>
      <c r="L29" s="44">
        <v>0.11815920398010001</v>
      </c>
      <c r="M29" s="44">
        <v>0.14344941956882301</v>
      </c>
      <c r="N29" s="44">
        <v>0.224295190713101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8" t="s">
        <v>29</v>
      </c>
      <c r="B31" s="38" t="s">
        <v>10</v>
      </c>
      <c r="C31" s="39"/>
      <c r="D31" s="39"/>
      <c r="E31" s="39"/>
      <c r="F31" s="39"/>
      <c r="G31" s="39"/>
      <c r="H31" s="39">
        <v>1</v>
      </c>
      <c r="I31" s="39">
        <v>2</v>
      </c>
      <c r="J31" s="39">
        <v>2</v>
      </c>
      <c r="K31" s="39">
        <v>7</v>
      </c>
      <c r="L31" s="39">
        <v>8</v>
      </c>
      <c r="M31" s="39">
        <v>62</v>
      </c>
      <c r="N31" s="39">
        <v>295</v>
      </c>
      <c r="O31" s="39">
        <v>377</v>
      </c>
    </row>
    <row r="32" spans="1:15" x14ac:dyDescent="0.2">
      <c r="A32" s="59"/>
      <c r="B32" s="38" t="s">
        <v>12</v>
      </c>
      <c r="C32" s="39">
        <v>3</v>
      </c>
      <c r="D32" s="39">
        <v>4</v>
      </c>
      <c r="E32" s="39">
        <v>8</v>
      </c>
      <c r="F32" s="39">
        <v>13</v>
      </c>
      <c r="G32" s="39">
        <v>28</v>
      </c>
      <c r="H32" s="39">
        <v>20</v>
      </c>
      <c r="I32" s="39">
        <v>20</v>
      </c>
      <c r="J32" s="39">
        <v>47</v>
      </c>
      <c r="K32" s="39">
        <v>85</v>
      </c>
      <c r="L32" s="39">
        <v>172</v>
      </c>
      <c r="M32" s="39">
        <v>220</v>
      </c>
      <c r="N32" s="39">
        <v>145</v>
      </c>
      <c r="O32" s="39">
        <v>765</v>
      </c>
    </row>
    <row r="33" spans="1:15" x14ac:dyDescent="0.2">
      <c r="A33" s="59"/>
      <c r="B33" s="38" t="s">
        <v>13</v>
      </c>
      <c r="C33" s="39"/>
      <c r="D33" s="39"/>
      <c r="E33" s="39">
        <v>1</v>
      </c>
      <c r="F33" s="39"/>
      <c r="G33" s="39"/>
      <c r="H33" s="39"/>
      <c r="I33" s="39"/>
      <c r="J33" s="39"/>
      <c r="K33" s="39"/>
      <c r="L33" s="39">
        <v>1</v>
      </c>
      <c r="M33" s="39">
        <v>7</v>
      </c>
      <c r="N33" s="39">
        <v>20</v>
      </c>
      <c r="O33" s="39">
        <v>29</v>
      </c>
    </row>
    <row r="34" spans="1:15" x14ac:dyDescent="0.2">
      <c r="A34" s="59"/>
      <c r="B34" s="38" t="s">
        <v>24</v>
      </c>
      <c r="C34" s="39">
        <v>10</v>
      </c>
      <c r="D34" s="39">
        <v>10</v>
      </c>
      <c r="E34" s="39">
        <v>18</v>
      </c>
      <c r="F34" s="39">
        <v>24</v>
      </c>
      <c r="G34" s="39">
        <v>23</v>
      </c>
      <c r="H34" s="39">
        <v>28</v>
      </c>
      <c r="I34" s="39">
        <v>58</v>
      </c>
      <c r="J34" s="39">
        <v>49</v>
      </c>
      <c r="K34" s="39">
        <v>57</v>
      </c>
      <c r="L34" s="39">
        <v>76</v>
      </c>
      <c r="M34" s="39">
        <v>63</v>
      </c>
      <c r="N34" s="39">
        <v>28</v>
      </c>
      <c r="O34" s="39">
        <v>444</v>
      </c>
    </row>
    <row r="35" spans="1:15" x14ac:dyDescent="0.2">
      <c r="A35" s="59"/>
      <c r="B35" s="38" t="s">
        <v>15</v>
      </c>
      <c r="C35" s="39"/>
      <c r="D35" s="40">
        <v>1</v>
      </c>
      <c r="E35" s="40">
        <v>2</v>
      </c>
      <c r="F35" s="39">
        <v>1</v>
      </c>
      <c r="G35" s="39"/>
      <c r="H35" s="39">
        <v>2</v>
      </c>
      <c r="I35" s="39"/>
      <c r="J35" s="39">
        <v>2</v>
      </c>
      <c r="K35" s="39">
        <v>2</v>
      </c>
      <c r="L35" s="39"/>
      <c r="M35" s="39">
        <v>7</v>
      </c>
      <c r="N35" s="39">
        <v>9</v>
      </c>
      <c r="O35" s="39">
        <v>26</v>
      </c>
    </row>
    <row r="36" spans="1:15" x14ac:dyDescent="0.2">
      <c r="A36" s="59"/>
      <c r="B36" s="41" t="s">
        <v>25</v>
      </c>
      <c r="C36" s="42">
        <v>13</v>
      </c>
      <c r="D36" s="42">
        <v>15</v>
      </c>
      <c r="E36" s="42">
        <v>29</v>
      </c>
      <c r="F36" s="42">
        <v>38</v>
      </c>
      <c r="G36" s="42">
        <v>51</v>
      </c>
      <c r="H36" s="42">
        <v>51</v>
      </c>
      <c r="I36" s="42">
        <v>80</v>
      </c>
      <c r="J36" s="42">
        <v>100</v>
      </c>
      <c r="K36" s="42">
        <v>151</v>
      </c>
      <c r="L36" s="42">
        <v>257</v>
      </c>
      <c r="M36" s="42">
        <v>359</v>
      </c>
      <c r="N36" s="42">
        <v>497</v>
      </c>
      <c r="O36" s="42">
        <v>1641</v>
      </c>
    </row>
    <row r="37" spans="1:15" x14ac:dyDescent="0.2">
      <c r="A37" s="60"/>
      <c r="B37" s="43" t="s">
        <v>26</v>
      </c>
      <c r="C37" s="44">
        <v>7.9219987812309597E-3</v>
      </c>
      <c r="D37" s="44">
        <v>9.1407678244972597E-3</v>
      </c>
      <c r="E37" s="44">
        <v>1.76721511273614E-2</v>
      </c>
      <c r="F37" s="44">
        <v>2.3156611822059699E-2</v>
      </c>
      <c r="G37" s="44">
        <v>3.1078610603290702E-2</v>
      </c>
      <c r="H37" s="44">
        <v>3.1078610603290702E-2</v>
      </c>
      <c r="I37" s="44">
        <v>4.8750761730652001E-2</v>
      </c>
      <c r="J37" s="44">
        <v>6.0938452163315102E-2</v>
      </c>
      <c r="K37" s="44">
        <v>9.2017062766605706E-2</v>
      </c>
      <c r="L37" s="44">
        <v>0.15661182205971999</v>
      </c>
      <c r="M37" s="44">
        <v>0.21876904326630101</v>
      </c>
      <c r="N37" s="44">
        <v>0.30286410725167601</v>
      </c>
      <c r="O37" s="44">
        <v>1</v>
      </c>
    </row>
    <row r="39" spans="1:15" x14ac:dyDescent="0.2">
      <c r="A39" s="54" t="s">
        <v>42</v>
      </c>
    </row>
    <row r="40" spans="1:15" x14ac:dyDescent="0.2">
      <c r="A40" s="54" t="s">
        <v>34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1419D-3C62-4DDD-8B5E-09008A4C3D47}"/>
</file>

<file path=customXml/itemProps2.xml><?xml version="1.0" encoding="utf-8"?>
<ds:datastoreItem xmlns:ds="http://schemas.openxmlformats.org/officeDocument/2006/customXml" ds:itemID="{79F1B1AA-B4B5-4F68-8E99-FCB974827DA9}"/>
</file>

<file path=customXml/itemProps3.xml><?xml version="1.0" encoding="utf-8"?>
<ds:datastoreItem xmlns:ds="http://schemas.openxmlformats.org/officeDocument/2006/customXml" ds:itemID="{F0B44317-1391-4049-A621-CDC388E76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